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7" activeTab="0"/>
  </bookViews>
  <sheets>
    <sheet name="Форма отчетности" sheetId="1" r:id="rId1"/>
    <sheet name="Инструкция по заполнению" sheetId="2" r:id="rId2"/>
  </sheets>
  <definedNames/>
  <calcPr fullCalcOnLoad="1"/>
</workbook>
</file>

<file path=xl/sharedStrings.xml><?xml version="1.0" encoding="utf-8"?>
<sst xmlns="http://schemas.openxmlformats.org/spreadsheetml/2006/main" count="109" uniqueCount="106">
  <si>
    <t>№ п/п</t>
  </si>
  <si>
    <t>Параметры показателя</t>
  </si>
  <si>
    <t>1.</t>
  </si>
  <si>
    <t>Количество обучающихся</t>
  </si>
  <si>
    <t>Обеспечение температурного режима в соответствии с СанПиН</t>
  </si>
  <si>
    <t>2.</t>
  </si>
  <si>
    <t>Наличие работающей системы холодного и горячего водоснабжения (включая локальные системы), обеспечивающей некобходимый санитарный и питьевой режим в сответствии с СанПиН</t>
  </si>
  <si>
    <t>3.</t>
  </si>
  <si>
    <t>Наличие работающей системы канализации, а также оборудованных в соответствии с СанПиН туалетов</t>
  </si>
  <si>
    <t>4.</t>
  </si>
  <si>
    <t>Наличие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</t>
  </si>
  <si>
    <t>5.</t>
  </si>
  <si>
    <t>Соответствие электропроводки здания современным требованиям безопасности</t>
  </si>
  <si>
    <t>6.</t>
  </si>
  <si>
    <t>Наличие у учреждения собственной (или на условиях договора пользования) столовой или зала для приема пищи площадью в соответствии с СанПиН</t>
  </si>
  <si>
    <t>7.</t>
  </si>
  <si>
    <t>Наличие у учреждения собственной (или на условиях договора пользования) безопасного и пригодного для проведения уроков физической культуры спортивного зала площадью не менее 9*18 м. при высоте не менее 6 м. с оборудованными раздевалками, действующими душевыми комнатами и туалетами</t>
  </si>
  <si>
    <t>8.</t>
  </si>
  <si>
    <t>Наличие у учреждения действующей пожарной сигнализации и автоматической системы оповещения людей при пожаре</t>
  </si>
  <si>
    <t xml:space="preserve">1. Отсутстствует автоматическая система оповещения. </t>
  </si>
  <si>
    <t>9.</t>
  </si>
  <si>
    <t>Наличие у учреждения действующей охраны (кнопка экстренного вызова милиции, охранник или сторож)</t>
  </si>
  <si>
    <t>10.</t>
  </si>
  <si>
    <t>Наличие в учреждении кабинета физики с подводкой низковольтного электропитания к партам учащихся (включая независимые источники) и лаборантской (для школ, имеющих классы старше 7-го)</t>
  </si>
  <si>
    <t>Наличие в учреждении кабинета химии с вытяжкой и подводкой воды к партам учащихся и лаборантской (для школ, имеющих классы старше 7-го)</t>
  </si>
  <si>
    <t>Благоустроенность пришкольной территории (озеленение территории, наличие оборудованных мест для отдыха)</t>
  </si>
  <si>
    <t>Организация горячего питания</t>
  </si>
  <si>
    <t>Наличие в здании, где расположено учреждение, собственного (или на условиях договора пользования) медицинского пункта (кабинета)</t>
  </si>
  <si>
    <t>Наличие 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m/2+1 (где m - проектная наполняемость классов в соответствии с предельной численностью контингента школы)</t>
  </si>
  <si>
    <t>Наличие 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не менее m/2+1 (где m - проектная наполняемость классов в соответствии с предельной численностью контингента школы)</t>
  </si>
  <si>
    <t>1. Отсутствует пополнение оборудования кабинета химии лабораторным оборудованием</t>
  </si>
  <si>
    <t>Наличие по каждому из разделов биологии (природоведение (окружающий мир), ботаника, зоология, анатомия, общая биология) лабораторных комплектов (в соответствии с общим количеством лабораторных работ согласно программе по биологии в 5-11 классах) в количестве не менее m/2+1 (где m - проектная наполняемость классов в соответствии с предельной численностью контингента школы)</t>
  </si>
  <si>
    <t>Наличие всех карт в соответствии с реализуемыми программами по географии или наличие лицензионного демонстрационного компьютерного программного обеспечения по каждому из разделов географии</t>
  </si>
  <si>
    <t>Наличие всех карт в соответствии с реализуемыми программами по истории или лицензионного демонстрационного компьютерного программного обеспечения по каждому из курсов истории</t>
  </si>
  <si>
    <t xml:space="preserve">Наличие скоростного выхода в Интернет (скорость канала не ниже 128 кб/с) </t>
  </si>
  <si>
    <t>Полная обеспеченность образовательного процесса учителями в соответствии со специальностью</t>
  </si>
  <si>
    <t>Обеспеченность программ профильного обучения и предпрофильной подготовки учителями не ниже второй квалификацонной категории</t>
  </si>
  <si>
    <t>В общеобразовательном учреждении отсутствуют классы наполняемостью более 25 человек</t>
  </si>
  <si>
    <t>1. Скорость ниже 128 кб/сек.</t>
  </si>
  <si>
    <t>Наличие у учреждения собственной (или на условиях договора пользования) оборудованной территории для реализации раздела "Легкая атлетика" программы по физической культуре (размеченные дорожки для бега со специальным покрытием, оборудованный сектор для метания и прыжков в длину)</t>
  </si>
  <si>
    <t>Всего</t>
  </si>
  <si>
    <t>Доля</t>
  </si>
  <si>
    <t>Количество не исполненных позиций</t>
  </si>
  <si>
    <t>Наличие у директора образовательного учреждения управленческой подготовки, подтвержденной документами о профессиональном образовании (специальность менеджер) и/или профессиональной переподготовке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</si>
  <si>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</si>
  <si>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</si>
  <si>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</si>
  <si>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</si>
  <si>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</si>
  <si>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</si>
  <si>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</si>
  <si>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</si>
  <si>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</si>
  <si>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</si>
  <si>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</si>
  <si>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</si>
  <si>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</si>
  <si>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</si>
  <si>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</si>
  <si>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</si>
  <si>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</si>
  <si>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Причины не соответствия (приведены примеры)</t>
  </si>
  <si>
    <t>Ответственные за подготовку отчета 
(фамилия, имя, отчество, должность, номер телефона)</t>
  </si>
  <si>
    <r>
      <t>Строки 6-32</t>
    </r>
    <r>
      <rPr>
        <sz val="10"/>
        <rFont val="Arial"/>
        <family val="0"/>
      </rPr>
      <t xml:space="preserve"> - соответствующие столбцы заполняются на каждое общеобразовательное учреждение. В соответствующей ячейке ставится либо </t>
    </r>
    <r>
      <rPr>
        <b/>
        <sz val="10"/>
        <rFont val="Arial"/>
        <family val="2"/>
      </rPr>
      <t>количество обучающихся</t>
    </r>
    <r>
      <rPr>
        <sz val="10"/>
        <rFont val="Arial"/>
        <family val="0"/>
      </rPr>
      <t xml:space="preserve"> (в случае значения "да" для соответствующего параметра), либо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(в случае значения "нет").</t>
    </r>
  </si>
  <si>
    <t>Мониторинг оценки значения показателя "Количество обучающихся в общеобразовательных учреждениях, отвечающих современным требованиям предъявляемым к условиям образовательного процесса" в (наименование муниципального образования)</t>
  </si>
  <si>
    <r>
      <t xml:space="preserve">Строка 4, столбцы C,D,E и т.д. - </t>
    </r>
    <r>
      <rPr>
        <sz val="10"/>
        <rFont val="Arial"/>
        <family val="2"/>
      </rPr>
      <t>в ячейки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вносятся наименования общеобразовательных учреждений (НОШ №, ООШ №, СОШ №, лицей № и т.д.). Количество столбцов должно соответствовать количеству общеобразовательных учреждений в муниципальном образовании. В случае необходимости столбцы можно добавлять.</t>
    </r>
  </si>
  <si>
    <t>Формулы считаются автоматически.</t>
  </si>
  <si>
    <r>
      <t xml:space="preserve">Инструкция </t>
    </r>
    <r>
      <rPr>
        <sz val="10"/>
        <rFont val="Arial"/>
        <family val="0"/>
      </rPr>
      <t>по заполнению формы отчетности при расчете количества обучающихся в общеобразовательных учреждениях, отвечающих современным требованиям предъявляемым к условиям образовательного процесса:</t>
    </r>
  </si>
  <si>
    <r>
      <t xml:space="preserve">Строка 5 </t>
    </r>
    <r>
      <rPr>
        <sz val="10"/>
        <rFont val="Arial"/>
        <family val="0"/>
      </rPr>
      <t>- в ячейки вносится количество обучающихся в общеобразовательном учреждении в соответствии со статистическими данными (см. инструкцию п. 5)</t>
    </r>
  </si>
  <si>
    <t>Наличие в учреждении собственных (или на условиях договора пользования) компьютерных классов, оборудованных металлической дверью, электропроводкой, кондиционером или проточно-вытяжной вентиляцией, немеловыми досками, и площадью, обеспечивающей установку компьютеров в количестве не менее m/2+2, включая компьютер учителя (где m - проектная наполняемость классов в соответствии с предельной численностьб контингента школы) из расчета не менее 1 кабинета на 400 учащихся (но не менее 1 класса в учреждении)</t>
  </si>
  <si>
    <t>Наличие у учреждения компьютеров для осуществления образовательного процесса из расчета 1 компьютер на 25 учащихся</t>
  </si>
  <si>
    <t>Наличие у учреждения комплекта лицензионного или свободно распространяемого общесистемного и прикладного программного обеспечения (операционная система, офисные программы (редакторы текстов, таблиц), СУБД, навигаторы) для каждого установленного компьютера</t>
  </si>
  <si>
    <t xml:space="preserve">Количество обучающихся в общеобразовательных учреждениях, отвечающих современным требованиям, предъявляемым к условиям образовательного процесса </t>
  </si>
  <si>
    <t xml:space="preserve">                                                                                                   </t>
  </si>
  <si>
    <t>СОШ № 1</t>
  </si>
  <si>
    <t>СОШ № 2</t>
  </si>
  <si>
    <t>СОШ № 3</t>
  </si>
  <si>
    <t>СОШ № 4</t>
  </si>
  <si>
    <t>СОШ № 5</t>
  </si>
  <si>
    <t>СОШ № 97</t>
  </si>
  <si>
    <t>Амурская СОШ</t>
  </si>
  <si>
    <t>Андреевская СОШ</t>
  </si>
  <si>
    <t>Атамановская СОШ</t>
  </si>
  <si>
    <t xml:space="preserve">Боровская СОШ </t>
  </si>
  <si>
    <t>Калининская СОШ</t>
  </si>
  <si>
    <t>Комсомольская СОШ</t>
  </si>
  <si>
    <t>Княженская СОШ</t>
  </si>
  <si>
    <t>Могутовская СОШ</t>
  </si>
  <si>
    <t>Наследницкая СОШ</t>
  </si>
  <si>
    <t>Павловская СОШ</t>
  </si>
  <si>
    <t>Рымникская СОШ</t>
  </si>
  <si>
    <t>Гогинская ООШ</t>
  </si>
  <si>
    <t>Мариинская ООШ</t>
  </si>
  <si>
    <t>1. Отсутствуют душевые    2. душевые в нерабочем состоянии                                  3. отсутствуют туалеты 4. необходим ремонт спортивного зала</t>
  </si>
  <si>
    <t>1. Отсутствует проводка электропитания к партам</t>
  </si>
  <si>
    <t>1. Отсутствуют (частично) лабораторные объекты.</t>
  </si>
  <si>
    <t>1. неполный комплект</t>
  </si>
  <si>
    <t>телефон: 8 (351 41) 3-46-67</t>
  </si>
  <si>
    <t>Велядо Татьяна Викторовна, методист</t>
  </si>
  <si>
    <t xml:space="preserve">1. Отсутствует гидрант.                           2. отсутствует самозакрывающиеся двери.                                   </t>
  </si>
  <si>
    <t>1. Необхомима замена электропроводки</t>
  </si>
  <si>
    <t>1. Отсутствует водоснабжение в аудитории, в т.ч. подводка воды к партам и лаборантской.                      2. в нерабочем состоянии вентилиция</t>
  </si>
  <si>
    <t>1. неогорожена территория школы</t>
  </si>
  <si>
    <t>1. отсутсвует медицинский кабинет                    2. отсутствует лицензия</t>
  </si>
  <si>
    <t>1. Отсутствуют дорожки со специальным покрытием.</t>
  </si>
  <si>
    <t>Отсутствуют специалисты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</si>
</sst>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4">
    <font>
      <sz val="10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9" fontId="23" fillId="0" borderId="10" xfId="57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2" fillId="20" borderId="10" xfId="0" applyFont="1" applyFill="1" applyBorder="1" applyAlignment="1">
      <alignment wrapText="1"/>
    </xf>
    <xf numFmtId="0" fontId="22" fillId="20" borderId="10" xfId="0" applyFont="1" applyFill="1" applyBorder="1" applyAlignment="1">
      <alignment horizontal="center" wrapText="1"/>
    </xf>
    <xf numFmtId="9" fontId="23" fillId="21" borderId="10" xfId="57" applyFont="1" applyFill="1" applyBorder="1" applyAlignment="1">
      <alignment horizontal="center" wrapText="1"/>
    </xf>
    <xf numFmtId="0" fontId="23" fillId="20" borderId="13" xfId="0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="75" zoomScaleNormal="75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5" sqref="V35"/>
    </sheetView>
  </sheetViews>
  <sheetFormatPr defaultColWidth="9.140625" defaultRowHeight="12.75"/>
  <cols>
    <col min="1" max="1" width="5.28125" style="1" customWidth="1"/>
    <col min="2" max="2" width="63.7109375" style="1" bestFit="1" customWidth="1"/>
    <col min="3" max="7" width="11.140625" style="1" bestFit="1" customWidth="1"/>
    <col min="8" max="8" width="12.28125" style="1" bestFit="1" customWidth="1"/>
    <col min="9" max="9" width="17.421875" style="1" bestFit="1" customWidth="1"/>
    <col min="10" max="10" width="20.28125" style="1" bestFit="1" customWidth="1"/>
    <col min="11" max="11" width="21.28125" style="1" bestFit="1" customWidth="1"/>
    <col min="12" max="12" width="18.421875" style="1" bestFit="1" customWidth="1"/>
    <col min="13" max="13" width="20.28125" style="1" bestFit="1" customWidth="1"/>
    <col min="14" max="14" width="22.8515625" style="1" bestFit="1" customWidth="1"/>
    <col min="15" max="15" width="19.140625" style="1" bestFit="1" customWidth="1"/>
    <col min="16" max="16" width="20.8515625" style="1" bestFit="1" customWidth="1"/>
    <col min="17" max="17" width="21.28125" style="1" bestFit="1" customWidth="1"/>
    <col min="18" max="18" width="19.00390625" style="1" bestFit="1" customWidth="1"/>
    <col min="19" max="19" width="19.421875" style="1" bestFit="1" customWidth="1"/>
    <col min="20" max="21" width="19.00390625" style="1" customWidth="1"/>
    <col min="22" max="22" width="6.8515625" style="1" bestFit="1" customWidth="1"/>
    <col min="23" max="23" width="14.8515625" style="1" customWidth="1"/>
    <col min="24" max="24" width="25.57421875" style="1" customWidth="1"/>
    <col min="25" max="16384" width="9.140625" style="1" customWidth="1"/>
  </cols>
  <sheetData>
    <row r="2" spans="1:7" ht="75" customHeight="1">
      <c r="A2" s="20" t="s">
        <v>64</v>
      </c>
      <c r="B2" s="20"/>
      <c r="C2" s="20"/>
      <c r="D2" s="20"/>
      <c r="E2" s="20"/>
      <c r="F2" s="20"/>
      <c r="G2" s="18"/>
    </row>
    <row r="3" ht="18.75" customHeight="1"/>
    <row r="4" spans="1:24" ht="47.25">
      <c r="A4" s="2" t="s">
        <v>0</v>
      </c>
      <c r="B4" s="3" t="s">
        <v>1</v>
      </c>
      <c r="C4" s="3" t="s">
        <v>74</v>
      </c>
      <c r="D4" s="3" t="s">
        <v>75</v>
      </c>
      <c r="E4" s="3" t="s">
        <v>76</v>
      </c>
      <c r="F4" s="3" t="s">
        <v>77</v>
      </c>
      <c r="G4" s="3" t="s">
        <v>78</v>
      </c>
      <c r="H4" s="3" t="s">
        <v>79</v>
      </c>
      <c r="I4" s="3" t="s">
        <v>80</v>
      </c>
      <c r="J4" s="3" t="s">
        <v>81</v>
      </c>
      <c r="K4" s="3" t="s">
        <v>82</v>
      </c>
      <c r="L4" s="3" t="s">
        <v>83</v>
      </c>
      <c r="M4" s="3" t="s">
        <v>84</v>
      </c>
      <c r="N4" s="3" t="s">
        <v>85</v>
      </c>
      <c r="O4" s="3" t="s">
        <v>86</v>
      </c>
      <c r="P4" s="3" t="s">
        <v>87</v>
      </c>
      <c r="Q4" s="3" t="s">
        <v>88</v>
      </c>
      <c r="R4" s="3" t="s">
        <v>89</v>
      </c>
      <c r="S4" s="3" t="s">
        <v>90</v>
      </c>
      <c r="T4" s="3" t="s">
        <v>91</v>
      </c>
      <c r="U4" s="3" t="s">
        <v>92</v>
      </c>
      <c r="V4" s="3" t="s">
        <v>40</v>
      </c>
      <c r="W4" s="3" t="s">
        <v>41</v>
      </c>
      <c r="X4" s="2" t="s">
        <v>61</v>
      </c>
    </row>
    <row r="5" spans="1:24" ht="18" customHeight="1">
      <c r="A5" s="4"/>
      <c r="B5" s="5" t="s">
        <v>3</v>
      </c>
      <c r="C5" s="5">
        <v>485</v>
      </c>
      <c r="D5" s="5">
        <v>161</v>
      </c>
      <c r="E5" s="5">
        <v>165</v>
      </c>
      <c r="F5" s="5">
        <v>288</v>
      </c>
      <c r="G5" s="5">
        <v>73</v>
      </c>
      <c r="H5" s="5">
        <v>389</v>
      </c>
      <c r="I5" s="5">
        <v>79</v>
      </c>
      <c r="J5" s="5">
        <v>168</v>
      </c>
      <c r="K5" s="6">
        <v>98</v>
      </c>
      <c r="L5" s="6">
        <v>270</v>
      </c>
      <c r="M5" s="6">
        <v>146</v>
      </c>
      <c r="N5" s="6">
        <v>189</v>
      </c>
      <c r="O5" s="6">
        <v>131</v>
      </c>
      <c r="P5" s="6">
        <v>77</v>
      </c>
      <c r="Q5" s="6">
        <v>193</v>
      </c>
      <c r="R5" s="6">
        <v>238</v>
      </c>
      <c r="S5" s="6">
        <v>181</v>
      </c>
      <c r="T5" s="6">
        <v>57</v>
      </c>
      <c r="U5" s="6">
        <v>55</v>
      </c>
      <c r="V5" s="3">
        <f aca="true" t="shared" si="0" ref="V5:V33">SUM(C5:U5)</f>
        <v>3443</v>
      </c>
      <c r="W5" s="3"/>
      <c r="X5" s="7"/>
    </row>
    <row r="6" spans="1:24" ht="64.5" customHeight="1">
      <c r="A6" s="4" t="s">
        <v>2</v>
      </c>
      <c r="B6" s="4" t="s">
        <v>4</v>
      </c>
      <c r="C6" s="4">
        <v>485</v>
      </c>
      <c r="D6" s="4">
        <v>161</v>
      </c>
      <c r="E6" s="4">
        <v>165</v>
      </c>
      <c r="F6" s="4">
        <v>288</v>
      </c>
      <c r="G6" s="4">
        <v>73</v>
      </c>
      <c r="H6" s="4">
        <v>389</v>
      </c>
      <c r="I6" s="4">
        <v>0</v>
      </c>
      <c r="J6" s="4">
        <v>168</v>
      </c>
      <c r="K6" s="5">
        <v>98</v>
      </c>
      <c r="L6" s="5">
        <v>270</v>
      </c>
      <c r="M6" s="5">
        <v>146</v>
      </c>
      <c r="N6" s="5">
        <v>189</v>
      </c>
      <c r="O6" s="5">
        <v>131</v>
      </c>
      <c r="P6" s="5">
        <v>77</v>
      </c>
      <c r="Q6" s="5">
        <v>193</v>
      </c>
      <c r="R6" s="5">
        <v>238</v>
      </c>
      <c r="S6" s="5">
        <v>181</v>
      </c>
      <c r="T6" s="5">
        <v>57</v>
      </c>
      <c r="U6" s="5">
        <v>55</v>
      </c>
      <c r="V6" s="3">
        <f t="shared" si="0"/>
        <v>3364</v>
      </c>
      <c r="W6" s="8" t="e">
        <f>C5:V5=V6/V5</f>
        <v>#VALUE!</v>
      </c>
      <c r="X6" s="9"/>
    </row>
    <row r="7" spans="1:24" ht="81" customHeight="1">
      <c r="A7" s="5" t="s">
        <v>5</v>
      </c>
      <c r="B7" s="5" t="s">
        <v>6</v>
      </c>
      <c r="C7" s="5">
        <v>485</v>
      </c>
      <c r="D7" s="5">
        <v>161</v>
      </c>
      <c r="E7" s="5">
        <v>165</v>
      </c>
      <c r="F7" s="5">
        <v>288</v>
      </c>
      <c r="G7" s="5">
        <v>73</v>
      </c>
      <c r="H7" s="5">
        <v>389</v>
      </c>
      <c r="I7" s="5">
        <v>79</v>
      </c>
      <c r="J7" s="5">
        <v>168</v>
      </c>
      <c r="K7" s="5">
        <v>98</v>
      </c>
      <c r="L7" s="5">
        <v>270</v>
      </c>
      <c r="M7" s="5">
        <v>146</v>
      </c>
      <c r="N7" s="5">
        <v>189</v>
      </c>
      <c r="O7" s="5">
        <v>131</v>
      </c>
      <c r="P7" s="5">
        <v>77</v>
      </c>
      <c r="Q7" s="5">
        <v>193</v>
      </c>
      <c r="R7" s="5">
        <v>238</v>
      </c>
      <c r="S7" s="5">
        <v>181</v>
      </c>
      <c r="T7" s="5">
        <v>57</v>
      </c>
      <c r="U7" s="5">
        <v>55</v>
      </c>
      <c r="V7" s="3">
        <f t="shared" si="0"/>
        <v>3443</v>
      </c>
      <c r="W7" s="8">
        <f>V7/V5</f>
        <v>1</v>
      </c>
      <c r="X7" s="10"/>
    </row>
    <row r="8" spans="1:24" ht="64.5" customHeight="1">
      <c r="A8" s="5" t="s">
        <v>7</v>
      </c>
      <c r="B8" s="5" t="s">
        <v>8</v>
      </c>
      <c r="C8" s="5">
        <v>485</v>
      </c>
      <c r="D8" s="5">
        <v>161</v>
      </c>
      <c r="E8" s="5">
        <v>165</v>
      </c>
      <c r="F8" s="5">
        <v>288</v>
      </c>
      <c r="G8" s="5">
        <v>73</v>
      </c>
      <c r="H8" s="5">
        <v>389</v>
      </c>
      <c r="I8" s="5">
        <v>79</v>
      </c>
      <c r="J8" s="5">
        <v>168</v>
      </c>
      <c r="K8" s="5">
        <v>98</v>
      </c>
      <c r="L8" s="5">
        <v>270</v>
      </c>
      <c r="M8" s="5">
        <v>146</v>
      </c>
      <c r="N8" s="5">
        <v>189</v>
      </c>
      <c r="O8" s="5">
        <v>131</v>
      </c>
      <c r="P8" s="5">
        <v>77</v>
      </c>
      <c r="Q8" s="5">
        <v>193</v>
      </c>
      <c r="R8" s="5">
        <v>238</v>
      </c>
      <c r="S8" s="5">
        <v>181</v>
      </c>
      <c r="T8" s="5">
        <v>57</v>
      </c>
      <c r="U8" s="5">
        <v>55</v>
      </c>
      <c r="V8" s="3">
        <f t="shared" si="0"/>
        <v>3443</v>
      </c>
      <c r="W8" s="8">
        <f>V8/V5</f>
        <v>1</v>
      </c>
      <c r="X8" s="10"/>
    </row>
    <row r="9" spans="1:24" ht="120" customHeight="1">
      <c r="A9" s="5" t="s">
        <v>9</v>
      </c>
      <c r="B9" s="5" t="s">
        <v>10</v>
      </c>
      <c r="C9" s="5">
        <v>0</v>
      </c>
      <c r="D9" s="5">
        <v>161</v>
      </c>
      <c r="E9" s="5">
        <v>165</v>
      </c>
      <c r="F9" s="5">
        <v>0</v>
      </c>
      <c r="G9" s="5">
        <v>73</v>
      </c>
      <c r="H9" s="5">
        <v>389</v>
      </c>
      <c r="I9" s="5">
        <v>79</v>
      </c>
      <c r="J9" s="5">
        <v>168</v>
      </c>
      <c r="K9" s="5">
        <v>0</v>
      </c>
      <c r="L9" s="5">
        <v>0</v>
      </c>
      <c r="M9" s="5">
        <v>146</v>
      </c>
      <c r="N9" s="5">
        <v>189</v>
      </c>
      <c r="O9" s="5">
        <v>131</v>
      </c>
      <c r="P9" s="5">
        <v>77</v>
      </c>
      <c r="Q9" s="5">
        <v>193</v>
      </c>
      <c r="R9" s="5">
        <v>238</v>
      </c>
      <c r="S9" s="5">
        <v>181</v>
      </c>
      <c r="T9" s="5">
        <v>57</v>
      </c>
      <c r="U9" s="5">
        <v>55</v>
      </c>
      <c r="V9" s="3">
        <f t="shared" si="0"/>
        <v>2302</v>
      </c>
      <c r="W9" s="8">
        <f>V9/V5</f>
        <v>0.668602962532675</v>
      </c>
      <c r="X9" s="10" t="s">
        <v>99</v>
      </c>
    </row>
    <row r="10" spans="1:24" ht="46.5" customHeight="1">
      <c r="A10" s="5" t="s">
        <v>11</v>
      </c>
      <c r="B10" s="5" t="s">
        <v>12</v>
      </c>
      <c r="C10" s="5">
        <v>485</v>
      </c>
      <c r="D10" s="5">
        <v>161</v>
      </c>
      <c r="E10" s="5">
        <v>165</v>
      </c>
      <c r="F10" s="5">
        <v>0</v>
      </c>
      <c r="G10" s="5">
        <v>73</v>
      </c>
      <c r="H10" s="5">
        <v>0</v>
      </c>
      <c r="I10" s="5">
        <v>79</v>
      </c>
      <c r="J10" s="5">
        <v>168</v>
      </c>
      <c r="K10" s="5">
        <v>98</v>
      </c>
      <c r="L10" s="5">
        <v>270</v>
      </c>
      <c r="M10" s="5">
        <v>146</v>
      </c>
      <c r="N10" s="5">
        <v>189</v>
      </c>
      <c r="O10" s="5">
        <v>131</v>
      </c>
      <c r="P10" s="5">
        <v>77</v>
      </c>
      <c r="Q10" s="5">
        <v>193</v>
      </c>
      <c r="R10" s="5">
        <v>238</v>
      </c>
      <c r="S10" s="5">
        <v>181</v>
      </c>
      <c r="T10" s="5">
        <v>57</v>
      </c>
      <c r="U10" s="5">
        <v>55</v>
      </c>
      <c r="V10" s="3">
        <f t="shared" si="0"/>
        <v>2766</v>
      </c>
      <c r="W10" s="8">
        <f>V10/V5</f>
        <v>0.8033691548068544</v>
      </c>
      <c r="X10" s="10" t="s">
        <v>100</v>
      </c>
    </row>
    <row r="11" spans="1:24" ht="62.25" customHeight="1">
      <c r="A11" s="5" t="s">
        <v>13</v>
      </c>
      <c r="B11" s="5" t="s">
        <v>14</v>
      </c>
      <c r="C11" s="5">
        <v>485</v>
      </c>
      <c r="D11" s="5">
        <v>161</v>
      </c>
      <c r="E11" s="5">
        <v>165</v>
      </c>
      <c r="F11" s="5">
        <v>288</v>
      </c>
      <c r="G11" s="5">
        <v>73</v>
      </c>
      <c r="H11" s="5">
        <v>389</v>
      </c>
      <c r="I11" s="5">
        <v>79</v>
      </c>
      <c r="J11" s="5">
        <v>168</v>
      </c>
      <c r="K11" s="5">
        <v>98</v>
      </c>
      <c r="L11" s="5">
        <v>270</v>
      </c>
      <c r="M11" s="5">
        <v>146</v>
      </c>
      <c r="N11" s="5">
        <v>189</v>
      </c>
      <c r="O11" s="5">
        <v>131</v>
      </c>
      <c r="P11" s="5">
        <v>77</v>
      </c>
      <c r="Q11" s="5">
        <v>193</v>
      </c>
      <c r="R11" s="5">
        <v>238</v>
      </c>
      <c r="S11" s="5">
        <v>181</v>
      </c>
      <c r="T11" s="5">
        <v>0</v>
      </c>
      <c r="U11" s="5">
        <v>55</v>
      </c>
      <c r="V11" s="3">
        <f t="shared" si="0"/>
        <v>3386</v>
      </c>
      <c r="W11" s="8">
        <f>V11/V5</f>
        <v>0.9834446703456288</v>
      </c>
      <c r="X11" s="10"/>
    </row>
    <row r="12" spans="1:24" ht="103.5" customHeight="1">
      <c r="A12" s="5" t="s">
        <v>15</v>
      </c>
      <c r="B12" s="5" t="s">
        <v>16</v>
      </c>
      <c r="C12" s="5">
        <v>0</v>
      </c>
      <c r="D12" s="5">
        <v>161</v>
      </c>
      <c r="E12" s="5">
        <v>0</v>
      </c>
      <c r="F12" s="5">
        <v>0</v>
      </c>
      <c r="G12" s="5">
        <v>0</v>
      </c>
      <c r="H12" s="5">
        <v>0</v>
      </c>
      <c r="I12" s="5">
        <v>79</v>
      </c>
      <c r="J12" s="5">
        <v>0</v>
      </c>
      <c r="K12" s="5">
        <v>0</v>
      </c>
      <c r="L12" s="5">
        <v>0</v>
      </c>
      <c r="M12" s="5">
        <v>0</v>
      </c>
      <c r="N12" s="5">
        <v>189</v>
      </c>
      <c r="O12" s="5">
        <v>0</v>
      </c>
      <c r="P12" s="5">
        <v>0</v>
      </c>
      <c r="Q12" s="5">
        <v>0</v>
      </c>
      <c r="R12" s="5">
        <v>0</v>
      </c>
      <c r="S12" s="5">
        <v>181</v>
      </c>
      <c r="T12" s="5">
        <v>0</v>
      </c>
      <c r="U12" s="5">
        <v>0</v>
      </c>
      <c r="V12" s="3">
        <f t="shared" si="0"/>
        <v>610</v>
      </c>
      <c r="W12" s="8">
        <f>V12/V5</f>
        <v>0.17717107173976185</v>
      </c>
      <c r="X12" s="10" t="s">
        <v>93</v>
      </c>
    </row>
    <row r="13" spans="1:24" ht="58.5" customHeight="1">
      <c r="A13" s="5" t="s">
        <v>17</v>
      </c>
      <c r="B13" s="5" t="s">
        <v>18</v>
      </c>
      <c r="C13" s="5">
        <v>485</v>
      </c>
      <c r="D13" s="5">
        <v>161</v>
      </c>
      <c r="E13" s="5">
        <v>165</v>
      </c>
      <c r="F13" s="5">
        <v>288</v>
      </c>
      <c r="G13" s="5">
        <v>73</v>
      </c>
      <c r="H13" s="5">
        <v>389</v>
      </c>
      <c r="I13" s="5">
        <v>79</v>
      </c>
      <c r="J13" s="5">
        <v>168</v>
      </c>
      <c r="K13" s="5">
        <v>98</v>
      </c>
      <c r="L13" s="5">
        <v>270</v>
      </c>
      <c r="M13" s="5">
        <v>146</v>
      </c>
      <c r="N13" s="5">
        <v>189</v>
      </c>
      <c r="O13" s="5">
        <v>131</v>
      </c>
      <c r="P13" s="5">
        <v>77</v>
      </c>
      <c r="Q13" s="5">
        <v>193</v>
      </c>
      <c r="R13" s="5">
        <v>238</v>
      </c>
      <c r="S13" s="5">
        <v>181</v>
      </c>
      <c r="T13" s="5">
        <v>57</v>
      </c>
      <c r="U13" s="5">
        <v>0</v>
      </c>
      <c r="V13" s="3">
        <f t="shared" si="0"/>
        <v>3388</v>
      </c>
      <c r="W13" s="8">
        <f>V13/V5</f>
        <v>0.9840255591054313</v>
      </c>
      <c r="X13" s="10" t="s">
        <v>19</v>
      </c>
    </row>
    <row r="14" spans="1:24" ht="87.75" customHeight="1">
      <c r="A14" s="5" t="s">
        <v>20</v>
      </c>
      <c r="B14" s="5" t="s">
        <v>21</v>
      </c>
      <c r="C14" s="5">
        <v>485</v>
      </c>
      <c r="D14" s="5">
        <v>161</v>
      </c>
      <c r="E14" s="5">
        <v>165</v>
      </c>
      <c r="F14" s="5">
        <v>288</v>
      </c>
      <c r="G14" s="5">
        <v>73</v>
      </c>
      <c r="H14" s="5">
        <v>389</v>
      </c>
      <c r="I14" s="5">
        <v>79</v>
      </c>
      <c r="J14" s="5">
        <v>168</v>
      </c>
      <c r="K14" s="5">
        <v>98</v>
      </c>
      <c r="L14" s="5">
        <v>270</v>
      </c>
      <c r="M14" s="5">
        <v>146</v>
      </c>
      <c r="N14" s="5">
        <v>189</v>
      </c>
      <c r="O14" s="5">
        <v>131</v>
      </c>
      <c r="P14" s="5">
        <v>77</v>
      </c>
      <c r="Q14" s="5">
        <v>193</v>
      </c>
      <c r="R14" s="5">
        <v>238</v>
      </c>
      <c r="S14" s="5">
        <v>181</v>
      </c>
      <c r="T14" s="5">
        <v>57</v>
      </c>
      <c r="U14" s="5">
        <v>55</v>
      </c>
      <c r="V14" s="3">
        <f t="shared" si="0"/>
        <v>3443</v>
      </c>
      <c r="W14" s="8">
        <f>V14/V5</f>
        <v>1</v>
      </c>
      <c r="X14" s="10"/>
    </row>
    <row r="15" spans="1:24" ht="173.25" customHeight="1">
      <c r="A15" s="5" t="s">
        <v>22</v>
      </c>
      <c r="B15" s="5" t="s">
        <v>69</v>
      </c>
      <c r="C15" s="5">
        <v>485</v>
      </c>
      <c r="D15" s="5">
        <v>161</v>
      </c>
      <c r="E15" s="5">
        <v>165</v>
      </c>
      <c r="F15" s="5">
        <v>288</v>
      </c>
      <c r="G15" s="5">
        <v>73</v>
      </c>
      <c r="H15" s="5">
        <v>389</v>
      </c>
      <c r="I15" s="5">
        <v>79</v>
      </c>
      <c r="J15" s="5">
        <v>168</v>
      </c>
      <c r="K15" s="5">
        <v>98</v>
      </c>
      <c r="L15" s="5">
        <v>270</v>
      </c>
      <c r="M15" s="5">
        <v>146</v>
      </c>
      <c r="N15" s="5">
        <v>189</v>
      </c>
      <c r="O15" s="5">
        <v>131</v>
      </c>
      <c r="P15" s="5">
        <v>77</v>
      </c>
      <c r="Q15" s="5">
        <v>193</v>
      </c>
      <c r="R15" s="5">
        <v>238</v>
      </c>
      <c r="S15" s="5">
        <v>181</v>
      </c>
      <c r="T15" s="5">
        <v>57</v>
      </c>
      <c r="U15" s="5">
        <v>55</v>
      </c>
      <c r="V15" s="3">
        <f t="shared" si="0"/>
        <v>3443</v>
      </c>
      <c r="W15" s="8">
        <f>V15/V5</f>
        <v>1</v>
      </c>
      <c r="X15" s="10"/>
    </row>
    <row r="16" spans="1:24" ht="113.25" customHeight="1">
      <c r="A16" s="5" t="s">
        <v>44</v>
      </c>
      <c r="B16" s="5" t="s">
        <v>23</v>
      </c>
      <c r="C16" s="5">
        <v>485</v>
      </c>
      <c r="D16" s="5">
        <v>161</v>
      </c>
      <c r="E16" s="5">
        <v>0</v>
      </c>
      <c r="F16" s="5">
        <v>0</v>
      </c>
      <c r="G16" s="5">
        <v>73</v>
      </c>
      <c r="H16" s="5">
        <v>0</v>
      </c>
      <c r="I16" s="5">
        <v>79</v>
      </c>
      <c r="J16" s="5">
        <v>168</v>
      </c>
      <c r="K16" s="5">
        <v>98</v>
      </c>
      <c r="L16" s="5">
        <v>270</v>
      </c>
      <c r="M16" s="5">
        <v>0</v>
      </c>
      <c r="N16" s="5">
        <v>189</v>
      </c>
      <c r="O16" s="5">
        <v>131</v>
      </c>
      <c r="P16" s="5">
        <v>77</v>
      </c>
      <c r="Q16" s="5">
        <v>193</v>
      </c>
      <c r="R16" s="5">
        <v>0</v>
      </c>
      <c r="S16" s="5">
        <v>0</v>
      </c>
      <c r="T16" s="5">
        <v>0</v>
      </c>
      <c r="U16" s="5">
        <v>55</v>
      </c>
      <c r="V16" s="3">
        <f t="shared" si="0"/>
        <v>1979</v>
      </c>
      <c r="W16" s="8">
        <f>V16/V5</f>
        <v>0.5747894278245715</v>
      </c>
      <c r="X16" s="10" t="s">
        <v>94</v>
      </c>
    </row>
    <row r="17" spans="1:24" ht="123.75" customHeight="1">
      <c r="A17" s="5" t="s">
        <v>45</v>
      </c>
      <c r="B17" s="5" t="s">
        <v>24</v>
      </c>
      <c r="C17" s="5">
        <v>485</v>
      </c>
      <c r="D17" s="5">
        <v>161</v>
      </c>
      <c r="E17" s="5">
        <v>0</v>
      </c>
      <c r="F17" s="5">
        <v>0</v>
      </c>
      <c r="G17" s="5">
        <v>0</v>
      </c>
      <c r="H17" s="5">
        <v>0</v>
      </c>
      <c r="I17" s="5">
        <v>79</v>
      </c>
      <c r="J17" s="5">
        <v>0</v>
      </c>
      <c r="K17" s="5">
        <v>98</v>
      </c>
      <c r="L17" s="5">
        <v>0</v>
      </c>
      <c r="M17" s="5">
        <v>0</v>
      </c>
      <c r="N17" s="5">
        <v>189</v>
      </c>
      <c r="O17" s="5">
        <v>0</v>
      </c>
      <c r="P17" s="5">
        <v>77</v>
      </c>
      <c r="Q17" s="5">
        <v>193</v>
      </c>
      <c r="R17" s="5">
        <v>0</v>
      </c>
      <c r="S17" s="5">
        <v>181</v>
      </c>
      <c r="T17" s="5">
        <v>0</v>
      </c>
      <c r="U17" s="5">
        <v>55</v>
      </c>
      <c r="V17" s="3">
        <f t="shared" si="0"/>
        <v>1518</v>
      </c>
      <c r="W17" s="8">
        <f>V17/V5</f>
        <v>0.44089456869009586</v>
      </c>
      <c r="X17" s="10" t="s">
        <v>101</v>
      </c>
    </row>
    <row r="18" spans="1:24" ht="67.5" customHeight="1">
      <c r="A18" s="5" t="s">
        <v>46</v>
      </c>
      <c r="B18" s="5" t="s">
        <v>25</v>
      </c>
      <c r="C18" s="5">
        <v>485</v>
      </c>
      <c r="D18" s="5">
        <v>161</v>
      </c>
      <c r="E18" s="5">
        <v>165</v>
      </c>
      <c r="F18" s="5">
        <v>288</v>
      </c>
      <c r="G18" s="5">
        <v>73</v>
      </c>
      <c r="H18" s="5">
        <v>389</v>
      </c>
      <c r="I18" s="5">
        <v>79</v>
      </c>
      <c r="J18" s="5">
        <v>168</v>
      </c>
      <c r="K18" s="5">
        <v>98</v>
      </c>
      <c r="L18" s="5">
        <v>270</v>
      </c>
      <c r="M18" s="5">
        <v>146</v>
      </c>
      <c r="N18" s="5">
        <v>189</v>
      </c>
      <c r="O18" s="5">
        <v>131</v>
      </c>
      <c r="P18" s="5">
        <v>77</v>
      </c>
      <c r="Q18" s="5">
        <v>193</v>
      </c>
      <c r="R18" s="5">
        <v>0</v>
      </c>
      <c r="S18" s="5">
        <v>181</v>
      </c>
      <c r="T18" s="5">
        <v>57</v>
      </c>
      <c r="U18" s="5">
        <v>55</v>
      </c>
      <c r="V18" s="3">
        <f t="shared" si="0"/>
        <v>3205</v>
      </c>
      <c r="W18" s="8">
        <f>V18/V5</f>
        <v>0.9308742375835027</v>
      </c>
      <c r="X18" s="10" t="s">
        <v>102</v>
      </c>
    </row>
    <row r="19" spans="1:24" ht="63.75" customHeight="1">
      <c r="A19" s="5" t="s">
        <v>47</v>
      </c>
      <c r="B19" s="5" t="s">
        <v>26</v>
      </c>
      <c r="C19" s="5">
        <v>485</v>
      </c>
      <c r="D19" s="5">
        <v>161</v>
      </c>
      <c r="E19" s="5">
        <v>165</v>
      </c>
      <c r="F19" s="5">
        <v>288</v>
      </c>
      <c r="G19" s="5">
        <v>73</v>
      </c>
      <c r="H19" s="5">
        <v>389</v>
      </c>
      <c r="I19" s="5">
        <v>79</v>
      </c>
      <c r="J19" s="5">
        <v>168</v>
      </c>
      <c r="K19" s="5">
        <v>98</v>
      </c>
      <c r="L19" s="5">
        <v>270</v>
      </c>
      <c r="M19" s="5">
        <v>146</v>
      </c>
      <c r="N19" s="5">
        <v>189</v>
      </c>
      <c r="O19" s="5">
        <v>131</v>
      </c>
      <c r="P19" s="5">
        <v>77</v>
      </c>
      <c r="Q19" s="5">
        <v>193</v>
      </c>
      <c r="R19" s="5">
        <v>238</v>
      </c>
      <c r="S19" s="5">
        <v>181</v>
      </c>
      <c r="T19" s="5">
        <v>0</v>
      </c>
      <c r="U19" s="5">
        <v>55</v>
      </c>
      <c r="V19" s="3">
        <f t="shared" si="0"/>
        <v>3386</v>
      </c>
      <c r="W19" s="8">
        <f>V19/V5</f>
        <v>0.9834446703456288</v>
      </c>
      <c r="X19" s="10"/>
    </row>
    <row r="20" spans="1:24" ht="102.75" customHeight="1">
      <c r="A20" s="5" t="s">
        <v>48</v>
      </c>
      <c r="B20" s="5" t="s">
        <v>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79</v>
      </c>
      <c r="J20" s="5">
        <v>0</v>
      </c>
      <c r="K20" s="5">
        <v>0</v>
      </c>
      <c r="L20" s="5">
        <v>0</v>
      </c>
      <c r="M20" s="5">
        <v>0</v>
      </c>
      <c r="N20" s="5">
        <v>189</v>
      </c>
      <c r="O20" s="5">
        <v>0</v>
      </c>
      <c r="P20" s="5">
        <v>77</v>
      </c>
      <c r="Q20" s="5">
        <v>0</v>
      </c>
      <c r="R20" s="5">
        <v>0</v>
      </c>
      <c r="S20" s="5">
        <v>181</v>
      </c>
      <c r="T20" s="5">
        <v>0</v>
      </c>
      <c r="U20" s="5">
        <v>0</v>
      </c>
      <c r="V20" s="3">
        <f t="shared" si="0"/>
        <v>526</v>
      </c>
      <c r="W20" s="8">
        <f>V20/V5</f>
        <v>0.15277374382805692</v>
      </c>
      <c r="X20" s="10" t="s">
        <v>103</v>
      </c>
    </row>
    <row r="21" spans="1:24" ht="71.25" customHeight="1">
      <c r="A21" s="5" t="s">
        <v>49</v>
      </c>
      <c r="B21" s="5" t="s">
        <v>70</v>
      </c>
      <c r="C21" s="5">
        <v>485</v>
      </c>
      <c r="D21" s="5">
        <v>161</v>
      </c>
      <c r="E21" s="5">
        <v>165</v>
      </c>
      <c r="F21" s="5">
        <v>288</v>
      </c>
      <c r="G21" s="5">
        <v>73</v>
      </c>
      <c r="H21" s="5">
        <v>389</v>
      </c>
      <c r="I21" s="5">
        <v>79</v>
      </c>
      <c r="J21" s="5">
        <v>168</v>
      </c>
      <c r="K21" s="5">
        <v>98</v>
      </c>
      <c r="L21" s="5">
        <v>270</v>
      </c>
      <c r="M21" s="5">
        <v>146</v>
      </c>
      <c r="N21" s="5">
        <v>189</v>
      </c>
      <c r="O21" s="5">
        <v>131</v>
      </c>
      <c r="P21" s="5">
        <v>77</v>
      </c>
      <c r="Q21" s="5">
        <v>193</v>
      </c>
      <c r="R21" s="5">
        <v>238</v>
      </c>
      <c r="S21" s="5">
        <v>181</v>
      </c>
      <c r="T21" s="5">
        <v>57</v>
      </c>
      <c r="U21" s="5">
        <v>55</v>
      </c>
      <c r="V21" s="3">
        <f t="shared" si="0"/>
        <v>3443</v>
      </c>
      <c r="W21" s="8">
        <v>1</v>
      </c>
      <c r="X21" s="10"/>
    </row>
    <row r="22" spans="1:24" ht="126.75" customHeight="1">
      <c r="A22" s="5" t="s">
        <v>50</v>
      </c>
      <c r="B22" s="5" t="s">
        <v>71</v>
      </c>
      <c r="C22" s="5">
        <v>485</v>
      </c>
      <c r="D22" s="5">
        <v>161</v>
      </c>
      <c r="E22" s="5">
        <v>165</v>
      </c>
      <c r="F22" s="5">
        <v>288</v>
      </c>
      <c r="G22" s="5">
        <v>73</v>
      </c>
      <c r="H22" s="5">
        <v>389</v>
      </c>
      <c r="I22" s="5">
        <v>79</v>
      </c>
      <c r="J22" s="5">
        <v>168</v>
      </c>
      <c r="K22" s="5">
        <v>98</v>
      </c>
      <c r="L22" s="5">
        <v>270</v>
      </c>
      <c r="M22" s="5">
        <v>146</v>
      </c>
      <c r="N22" s="5">
        <v>189</v>
      </c>
      <c r="O22" s="5">
        <v>131</v>
      </c>
      <c r="P22" s="5">
        <v>77</v>
      </c>
      <c r="Q22" s="5">
        <v>193</v>
      </c>
      <c r="R22" s="5">
        <v>238</v>
      </c>
      <c r="S22" s="5">
        <v>181</v>
      </c>
      <c r="T22" s="5">
        <v>57</v>
      </c>
      <c r="U22" s="5">
        <v>55</v>
      </c>
      <c r="V22" s="3">
        <f t="shared" si="0"/>
        <v>3443</v>
      </c>
      <c r="W22" s="8">
        <f>V22/V5</f>
        <v>1</v>
      </c>
      <c r="X22" s="10"/>
    </row>
    <row r="23" spans="1:24" ht="126.75" customHeight="1">
      <c r="A23" s="5" t="s">
        <v>51</v>
      </c>
      <c r="B23" s="5" t="s">
        <v>39</v>
      </c>
      <c r="C23" s="5">
        <v>485</v>
      </c>
      <c r="D23" s="5">
        <v>161</v>
      </c>
      <c r="E23" s="5">
        <v>165</v>
      </c>
      <c r="F23" s="5">
        <v>288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146</v>
      </c>
      <c r="N23" s="5">
        <v>189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3">
        <f t="shared" si="0"/>
        <v>1434</v>
      </c>
      <c r="W23" s="8">
        <f>V23/V5</f>
        <v>0.41649724077839095</v>
      </c>
      <c r="X23" s="10" t="s">
        <v>104</v>
      </c>
    </row>
    <row r="24" spans="1:24" ht="176.25" customHeight="1">
      <c r="A24" s="5" t="s">
        <v>51</v>
      </c>
      <c r="B24" s="5" t="s">
        <v>28</v>
      </c>
      <c r="C24" s="5">
        <v>485</v>
      </c>
      <c r="D24" s="5">
        <v>0</v>
      </c>
      <c r="E24" s="5">
        <v>0</v>
      </c>
      <c r="F24" s="5">
        <v>288</v>
      </c>
      <c r="G24" s="5">
        <v>0</v>
      </c>
      <c r="H24" s="5">
        <v>389</v>
      </c>
      <c r="I24" s="5">
        <v>79</v>
      </c>
      <c r="J24" s="5">
        <v>168</v>
      </c>
      <c r="K24" s="5">
        <v>98</v>
      </c>
      <c r="L24" s="5">
        <v>0</v>
      </c>
      <c r="M24" s="5">
        <v>146</v>
      </c>
      <c r="N24" s="5">
        <v>189</v>
      </c>
      <c r="O24" s="5">
        <v>131</v>
      </c>
      <c r="P24" s="5">
        <v>0</v>
      </c>
      <c r="Q24" s="5">
        <v>193</v>
      </c>
      <c r="R24" s="5">
        <v>0</v>
      </c>
      <c r="S24" s="5">
        <v>181</v>
      </c>
      <c r="T24" s="5">
        <v>0</v>
      </c>
      <c r="U24" s="5">
        <v>55</v>
      </c>
      <c r="V24" s="3">
        <f t="shared" si="0"/>
        <v>2402</v>
      </c>
      <c r="W24" s="8">
        <f>V24/V5</f>
        <v>0.6976474005227998</v>
      </c>
      <c r="X24" s="10" t="s">
        <v>95</v>
      </c>
    </row>
    <row r="25" spans="1:24" ht="177" customHeight="1">
      <c r="A25" s="5" t="s">
        <v>52</v>
      </c>
      <c r="B25" s="5" t="s">
        <v>29</v>
      </c>
      <c r="C25" s="5">
        <v>485</v>
      </c>
      <c r="D25" s="5">
        <v>161</v>
      </c>
      <c r="E25" s="5">
        <v>0</v>
      </c>
      <c r="F25" s="5">
        <v>0</v>
      </c>
      <c r="G25" s="5">
        <v>73</v>
      </c>
      <c r="H25" s="5">
        <v>389</v>
      </c>
      <c r="I25" s="5">
        <v>79</v>
      </c>
      <c r="J25" s="5">
        <v>168</v>
      </c>
      <c r="K25" s="5">
        <v>0</v>
      </c>
      <c r="L25" s="5">
        <v>0</v>
      </c>
      <c r="M25" s="5">
        <v>0</v>
      </c>
      <c r="N25" s="5">
        <v>0</v>
      </c>
      <c r="O25" s="5">
        <v>131</v>
      </c>
      <c r="P25" s="5">
        <v>0</v>
      </c>
      <c r="Q25" s="5">
        <v>0</v>
      </c>
      <c r="R25" s="5">
        <v>0</v>
      </c>
      <c r="S25" s="5">
        <v>181</v>
      </c>
      <c r="T25" s="5">
        <v>0</v>
      </c>
      <c r="U25" s="5">
        <v>55</v>
      </c>
      <c r="V25" s="3">
        <f t="shared" si="0"/>
        <v>1722</v>
      </c>
      <c r="W25" s="8">
        <f>V25/V5</f>
        <v>0.5001452221899506</v>
      </c>
      <c r="X25" s="10" t="s">
        <v>30</v>
      </c>
    </row>
    <row r="26" spans="1:24" ht="192" customHeight="1">
      <c r="A26" s="5" t="s">
        <v>53</v>
      </c>
      <c r="B26" s="5" t="s">
        <v>31</v>
      </c>
      <c r="C26" s="5">
        <v>485</v>
      </c>
      <c r="D26" s="5">
        <v>158</v>
      </c>
      <c r="E26" s="5">
        <v>165</v>
      </c>
      <c r="F26" s="5">
        <v>0</v>
      </c>
      <c r="G26" s="5">
        <v>0</v>
      </c>
      <c r="H26" s="5">
        <v>389</v>
      </c>
      <c r="I26" s="5">
        <v>79</v>
      </c>
      <c r="J26" s="5">
        <v>168</v>
      </c>
      <c r="K26" s="5">
        <v>98</v>
      </c>
      <c r="L26" s="5">
        <v>0</v>
      </c>
      <c r="M26" s="5">
        <v>146</v>
      </c>
      <c r="N26" s="5">
        <v>189</v>
      </c>
      <c r="O26" s="5">
        <v>131</v>
      </c>
      <c r="P26" s="5">
        <v>0</v>
      </c>
      <c r="Q26" s="5">
        <v>0</v>
      </c>
      <c r="R26" s="5">
        <v>238</v>
      </c>
      <c r="S26" s="5">
        <v>181</v>
      </c>
      <c r="T26" s="5">
        <v>0</v>
      </c>
      <c r="U26" s="5">
        <v>55</v>
      </c>
      <c r="V26" s="3">
        <f t="shared" si="0"/>
        <v>2482</v>
      </c>
      <c r="W26" s="8">
        <f>V26/V5</f>
        <v>0.7208829509148998</v>
      </c>
      <c r="X26" s="10" t="s">
        <v>95</v>
      </c>
    </row>
    <row r="27" spans="1:24" ht="112.5" customHeight="1">
      <c r="A27" s="5" t="s">
        <v>54</v>
      </c>
      <c r="B27" s="5" t="s">
        <v>32</v>
      </c>
      <c r="C27" s="5">
        <v>485</v>
      </c>
      <c r="D27" s="5">
        <v>161</v>
      </c>
      <c r="E27" s="5">
        <v>165</v>
      </c>
      <c r="F27" s="5">
        <v>288</v>
      </c>
      <c r="G27" s="5">
        <v>73</v>
      </c>
      <c r="H27" s="5">
        <v>389</v>
      </c>
      <c r="I27" s="5">
        <v>79</v>
      </c>
      <c r="J27" s="5">
        <v>168</v>
      </c>
      <c r="K27" s="5">
        <v>98</v>
      </c>
      <c r="L27" s="5">
        <v>0</v>
      </c>
      <c r="M27" s="5">
        <v>0</v>
      </c>
      <c r="N27" s="5">
        <v>189</v>
      </c>
      <c r="O27" s="5">
        <v>0</v>
      </c>
      <c r="P27" s="5">
        <v>0</v>
      </c>
      <c r="Q27" s="5">
        <v>193</v>
      </c>
      <c r="R27" s="5">
        <v>238</v>
      </c>
      <c r="S27" s="5">
        <v>181</v>
      </c>
      <c r="T27" s="5">
        <v>57</v>
      </c>
      <c r="U27" s="5">
        <v>55</v>
      </c>
      <c r="V27" s="3">
        <f t="shared" si="0"/>
        <v>2819</v>
      </c>
      <c r="W27" s="8">
        <f>V27/V5</f>
        <v>0.8187627069416207</v>
      </c>
      <c r="X27" s="10" t="s">
        <v>96</v>
      </c>
    </row>
    <row r="28" spans="1:24" ht="93.75" customHeight="1">
      <c r="A28" s="5" t="s">
        <v>55</v>
      </c>
      <c r="B28" s="5" t="s">
        <v>33</v>
      </c>
      <c r="C28" s="5">
        <v>485</v>
      </c>
      <c r="D28" s="5">
        <v>161</v>
      </c>
      <c r="E28" s="5">
        <v>165</v>
      </c>
      <c r="F28" s="5">
        <v>0</v>
      </c>
      <c r="G28" s="5">
        <v>73</v>
      </c>
      <c r="H28" s="5">
        <v>389</v>
      </c>
      <c r="I28" s="5">
        <v>79</v>
      </c>
      <c r="J28" s="5">
        <v>168</v>
      </c>
      <c r="K28" s="5">
        <v>98</v>
      </c>
      <c r="L28" s="5">
        <v>0</v>
      </c>
      <c r="M28" s="5">
        <v>0</v>
      </c>
      <c r="N28" s="5">
        <v>189</v>
      </c>
      <c r="O28" s="5">
        <v>131</v>
      </c>
      <c r="P28" s="5">
        <v>0</v>
      </c>
      <c r="Q28" s="5">
        <v>193</v>
      </c>
      <c r="R28" s="5">
        <v>238</v>
      </c>
      <c r="S28" s="5">
        <v>181</v>
      </c>
      <c r="T28" s="5">
        <v>57</v>
      </c>
      <c r="U28" s="5">
        <v>55</v>
      </c>
      <c r="V28" s="3">
        <f t="shared" si="0"/>
        <v>2662</v>
      </c>
      <c r="W28" s="8">
        <f>V28/V5</f>
        <v>0.7731629392971247</v>
      </c>
      <c r="X28" s="10" t="s">
        <v>96</v>
      </c>
    </row>
    <row r="29" spans="1:24" ht="41.25" customHeight="1">
      <c r="A29" s="5" t="s">
        <v>56</v>
      </c>
      <c r="B29" s="5" t="s">
        <v>34</v>
      </c>
      <c r="C29" s="5">
        <v>485</v>
      </c>
      <c r="D29" s="5">
        <v>161</v>
      </c>
      <c r="E29" s="5">
        <v>165</v>
      </c>
      <c r="F29" s="5">
        <v>288</v>
      </c>
      <c r="G29" s="5">
        <v>73</v>
      </c>
      <c r="H29" s="5">
        <v>389</v>
      </c>
      <c r="I29" s="5">
        <v>79</v>
      </c>
      <c r="J29" s="5">
        <v>168</v>
      </c>
      <c r="K29" s="5">
        <v>98</v>
      </c>
      <c r="L29" s="5">
        <v>270</v>
      </c>
      <c r="M29" s="5">
        <v>146</v>
      </c>
      <c r="N29" s="5">
        <v>0</v>
      </c>
      <c r="O29" s="5">
        <v>131</v>
      </c>
      <c r="P29" s="5">
        <v>77</v>
      </c>
      <c r="Q29" s="5">
        <v>193</v>
      </c>
      <c r="R29" s="5">
        <v>238</v>
      </c>
      <c r="S29" s="5">
        <v>181</v>
      </c>
      <c r="T29" s="5">
        <v>57</v>
      </c>
      <c r="U29" s="5">
        <v>55</v>
      </c>
      <c r="V29" s="3">
        <f t="shared" si="0"/>
        <v>3254</v>
      </c>
      <c r="W29" s="8">
        <f>V29/V5</f>
        <v>0.945106012198664</v>
      </c>
      <c r="X29" s="10" t="s">
        <v>38</v>
      </c>
    </row>
    <row r="30" spans="1:24" ht="59.25" customHeight="1">
      <c r="A30" s="5" t="s">
        <v>57</v>
      </c>
      <c r="B30" s="5" t="s">
        <v>35</v>
      </c>
      <c r="C30" s="5">
        <v>485</v>
      </c>
      <c r="D30" s="5">
        <v>161</v>
      </c>
      <c r="E30" s="5">
        <v>165</v>
      </c>
      <c r="F30" s="5">
        <v>0</v>
      </c>
      <c r="G30" s="5">
        <v>73</v>
      </c>
      <c r="H30" s="5">
        <v>389</v>
      </c>
      <c r="I30" s="5">
        <v>79</v>
      </c>
      <c r="J30" s="5">
        <v>168</v>
      </c>
      <c r="K30" s="5">
        <v>98</v>
      </c>
      <c r="L30" s="5">
        <v>270</v>
      </c>
      <c r="M30" s="5">
        <v>0</v>
      </c>
      <c r="N30" s="5">
        <v>189</v>
      </c>
      <c r="O30" s="5">
        <v>131</v>
      </c>
      <c r="P30" s="5">
        <v>0</v>
      </c>
      <c r="Q30" s="5">
        <v>193</v>
      </c>
      <c r="R30" s="5">
        <v>0</v>
      </c>
      <c r="S30" s="5">
        <v>181</v>
      </c>
      <c r="T30" s="5">
        <v>57</v>
      </c>
      <c r="U30" s="5">
        <v>55</v>
      </c>
      <c r="V30" s="3">
        <f t="shared" si="0"/>
        <v>2694</v>
      </c>
      <c r="W30" s="8">
        <f>V30/V5</f>
        <v>0.7824571594539645</v>
      </c>
      <c r="X30" s="10" t="s">
        <v>105</v>
      </c>
    </row>
    <row r="31" spans="1:24" ht="73.5" customHeight="1">
      <c r="A31" s="5" t="s">
        <v>58</v>
      </c>
      <c r="B31" s="5" t="s">
        <v>36</v>
      </c>
      <c r="C31" s="5">
        <v>485</v>
      </c>
      <c r="D31" s="5">
        <v>161</v>
      </c>
      <c r="E31" s="5">
        <v>165</v>
      </c>
      <c r="F31" s="5">
        <v>288</v>
      </c>
      <c r="G31" s="5">
        <v>73</v>
      </c>
      <c r="H31" s="5">
        <v>389</v>
      </c>
      <c r="I31" s="5">
        <v>79</v>
      </c>
      <c r="J31" s="5">
        <v>168</v>
      </c>
      <c r="K31" s="5">
        <v>98</v>
      </c>
      <c r="L31" s="5">
        <v>270</v>
      </c>
      <c r="M31" s="5">
        <v>146</v>
      </c>
      <c r="N31" s="5">
        <v>189</v>
      </c>
      <c r="O31" s="5">
        <v>131</v>
      </c>
      <c r="P31" s="5">
        <v>77</v>
      </c>
      <c r="Q31" s="5">
        <v>193</v>
      </c>
      <c r="R31" s="5">
        <v>238</v>
      </c>
      <c r="S31" s="5">
        <v>181</v>
      </c>
      <c r="T31" s="5">
        <v>57</v>
      </c>
      <c r="U31" s="5">
        <v>55</v>
      </c>
      <c r="V31" s="3">
        <f t="shared" si="0"/>
        <v>3443</v>
      </c>
      <c r="W31" s="8">
        <f>V31/V5</f>
        <v>1</v>
      </c>
      <c r="X31" s="10"/>
    </row>
    <row r="32" spans="1:24" ht="52.5" customHeight="1">
      <c r="A32" s="5" t="s">
        <v>59</v>
      </c>
      <c r="B32" s="5" t="s">
        <v>37</v>
      </c>
      <c r="C32" s="5">
        <v>485</v>
      </c>
      <c r="D32" s="5">
        <v>161</v>
      </c>
      <c r="E32" s="5">
        <v>165</v>
      </c>
      <c r="F32" s="5">
        <v>288</v>
      </c>
      <c r="G32" s="5">
        <v>73</v>
      </c>
      <c r="H32" s="5">
        <v>0</v>
      </c>
      <c r="I32" s="5">
        <v>79</v>
      </c>
      <c r="J32" s="5">
        <v>168</v>
      </c>
      <c r="K32" s="5">
        <v>98</v>
      </c>
      <c r="L32" s="5">
        <v>270</v>
      </c>
      <c r="M32" s="5">
        <v>146</v>
      </c>
      <c r="N32" s="5">
        <v>189</v>
      </c>
      <c r="O32" s="5">
        <v>131</v>
      </c>
      <c r="P32" s="5">
        <v>77</v>
      </c>
      <c r="Q32" s="5">
        <v>193</v>
      </c>
      <c r="R32" s="5">
        <v>238</v>
      </c>
      <c r="S32" s="5">
        <v>181</v>
      </c>
      <c r="T32" s="5">
        <v>57</v>
      </c>
      <c r="U32" s="5">
        <v>55</v>
      </c>
      <c r="V32" s="3">
        <f t="shared" si="0"/>
        <v>3054</v>
      </c>
      <c r="W32" s="8">
        <f>V32/V5</f>
        <v>0.8870171362184142</v>
      </c>
      <c r="X32" s="10"/>
    </row>
    <row r="33" spans="1:24" ht="213.75" customHeight="1">
      <c r="A33" s="5" t="s">
        <v>60</v>
      </c>
      <c r="B33" s="5" t="s">
        <v>43</v>
      </c>
      <c r="C33" s="5">
        <v>485</v>
      </c>
      <c r="D33" s="5">
        <v>161</v>
      </c>
      <c r="E33" s="5">
        <v>165</v>
      </c>
      <c r="F33" s="5">
        <v>288</v>
      </c>
      <c r="G33" s="5">
        <v>73</v>
      </c>
      <c r="H33" s="5">
        <v>389</v>
      </c>
      <c r="I33" s="5">
        <v>79</v>
      </c>
      <c r="J33" s="5">
        <v>168</v>
      </c>
      <c r="K33" s="5">
        <v>98</v>
      </c>
      <c r="L33" s="5">
        <v>270</v>
      </c>
      <c r="M33" s="5">
        <v>146</v>
      </c>
      <c r="N33" s="5">
        <v>189</v>
      </c>
      <c r="O33" s="5">
        <v>131</v>
      </c>
      <c r="P33" s="5">
        <v>77</v>
      </c>
      <c r="Q33" s="5">
        <v>193</v>
      </c>
      <c r="R33" s="5">
        <v>238</v>
      </c>
      <c r="S33" s="5">
        <v>181</v>
      </c>
      <c r="T33" s="5">
        <v>57</v>
      </c>
      <c r="U33" s="5">
        <v>55</v>
      </c>
      <c r="V33" s="3">
        <f t="shared" si="0"/>
        <v>3443</v>
      </c>
      <c r="W33" s="8">
        <f>V33/V5</f>
        <v>1</v>
      </c>
      <c r="X33" s="10"/>
    </row>
    <row r="34" spans="1:24" ht="47.25">
      <c r="A34" s="11"/>
      <c r="B34" s="11" t="s">
        <v>72</v>
      </c>
      <c r="C34" s="12">
        <f aca="true" t="shared" si="1" ref="C34:U34">IF(COUNTIF(C6:C33,0)&lt;=2,C5,0)</f>
        <v>0</v>
      </c>
      <c r="D34" s="12">
        <f t="shared" si="1"/>
        <v>161</v>
      </c>
      <c r="E34" s="12">
        <f t="shared" si="1"/>
        <v>0</v>
      </c>
      <c r="F34" s="12">
        <f t="shared" si="1"/>
        <v>0</v>
      </c>
      <c r="G34" s="12">
        <f t="shared" si="1"/>
        <v>0</v>
      </c>
      <c r="H34" s="12">
        <f t="shared" si="1"/>
        <v>0</v>
      </c>
      <c r="I34" s="12">
        <f t="shared" si="1"/>
        <v>79</v>
      </c>
      <c r="J34" s="12">
        <f t="shared" si="1"/>
        <v>0</v>
      </c>
      <c r="K34" s="12">
        <f t="shared" si="1"/>
        <v>0</v>
      </c>
      <c r="L34" s="12">
        <f t="shared" si="1"/>
        <v>0</v>
      </c>
      <c r="M34" s="12">
        <f t="shared" si="1"/>
        <v>0</v>
      </c>
      <c r="N34" s="12">
        <f t="shared" si="1"/>
        <v>189</v>
      </c>
      <c r="O34" s="12">
        <f t="shared" si="1"/>
        <v>0</v>
      </c>
      <c r="P34" s="12">
        <f t="shared" si="1"/>
        <v>0</v>
      </c>
      <c r="Q34" s="12">
        <f t="shared" si="1"/>
        <v>0</v>
      </c>
      <c r="R34" s="12">
        <f t="shared" si="1"/>
        <v>0</v>
      </c>
      <c r="S34" s="12">
        <f t="shared" si="1"/>
        <v>181</v>
      </c>
      <c r="T34" s="12">
        <f t="shared" si="1"/>
        <v>0</v>
      </c>
      <c r="U34" s="12">
        <f t="shared" si="1"/>
        <v>0</v>
      </c>
      <c r="V34" s="3">
        <v>429</v>
      </c>
      <c r="W34" s="13">
        <f>V34/V6</f>
        <v>0.1275267538644471</v>
      </c>
      <c r="X34" s="14"/>
    </row>
    <row r="35" spans="2:22" ht="31.5" customHeight="1">
      <c r="B35" s="5" t="s">
        <v>42</v>
      </c>
      <c r="C35" s="15">
        <f aca="true" t="shared" si="2" ref="C35:U35">COUNTIF(C6:C33,0)</f>
        <v>3</v>
      </c>
      <c r="D35" s="15">
        <f t="shared" si="2"/>
        <v>2</v>
      </c>
      <c r="E35" s="15">
        <f t="shared" si="2"/>
        <v>6</v>
      </c>
      <c r="F35" s="15">
        <f t="shared" si="2"/>
        <v>10</v>
      </c>
      <c r="G35" s="15">
        <f t="shared" si="2"/>
        <v>6</v>
      </c>
      <c r="H35" s="15">
        <f t="shared" si="2"/>
        <v>7</v>
      </c>
      <c r="I35" s="15">
        <f t="shared" si="2"/>
        <v>2</v>
      </c>
      <c r="J35" s="15">
        <f t="shared" si="2"/>
        <v>4</v>
      </c>
      <c r="K35" s="15">
        <f t="shared" si="2"/>
        <v>5</v>
      </c>
      <c r="L35" s="15">
        <f t="shared" si="2"/>
        <v>10</v>
      </c>
      <c r="M35" s="15">
        <f t="shared" si="2"/>
        <v>8</v>
      </c>
      <c r="N35" s="15">
        <f t="shared" si="2"/>
        <v>2</v>
      </c>
      <c r="O35" s="15">
        <f t="shared" si="2"/>
        <v>5</v>
      </c>
      <c r="P35" s="15">
        <f t="shared" si="2"/>
        <v>8</v>
      </c>
      <c r="Q35" s="15">
        <f t="shared" si="2"/>
        <v>5</v>
      </c>
      <c r="R35" s="15">
        <f t="shared" si="2"/>
        <v>9</v>
      </c>
      <c r="S35" s="15">
        <f t="shared" si="2"/>
        <v>2</v>
      </c>
      <c r="T35" s="15">
        <f t="shared" si="2"/>
        <v>10</v>
      </c>
      <c r="U35" s="15">
        <f t="shared" si="2"/>
        <v>4</v>
      </c>
      <c r="V35" s="15"/>
    </row>
    <row r="37" spans="1:8" ht="36" customHeight="1">
      <c r="A37" s="19" t="s">
        <v>62</v>
      </c>
      <c r="B37" s="19"/>
      <c r="C37" s="19"/>
      <c r="D37" s="19"/>
      <c r="E37" s="19"/>
      <c r="F37" s="19"/>
      <c r="G37" s="19"/>
      <c r="H37" s="19"/>
    </row>
    <row r="39" ht="15.75">
      <c r="B39" s="1" t="s">
        <v>98</v>
      </c>
    </row>
    <row r="40" ht="15.75">
      <c r="B40" s="1" t="s">
        <v>97</v>
      </c>
    </row>
  </sheetData>
  <sheetProtection/>
  <mergeCells count="2">
    <mergeCell ref="A37:H37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" sqref="B2"/>
    </sheetView>
  </sheetViews>
  <sheetFormatPr defaultColWidth="9.140625" defaultRowHeight="12.75"/>
  <cols>
    <col min="1" max="1" width="43.7109375" style="0" customWidth="1"/>
  </cols>
  <sheetData>
    <row r="1" ht="76.5">
      <c r="A1" s="17" t="s">
        <v>67</v>
      </c>
    </row>
    <row r="2" spans="1:2" ht="104.25" customHeight="1">
      <c r="A2" s="17" t="s">
        <v>65</v>
      </c>
      <c r="B2" t="s">
        <v>73</v>
      </c>
    </row>
    <row r="3" ht="51.75" customHeight="1">
      <c r="A3" s="17" t="s">
        <v>68</v>
      </c>
    </row>
    <row r="4" ht="83.25" customHeight="1">
      <c r="A4" s="17" t="s">
        <v>63</v>
      </c>
    </row>
    <row r="5" ht="18" customHeight="1">
      <c r="A5" s="16" t="s">
        <v>66</v>
      </c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Velaygo</cp:lastModifiedBy>
  <cp:lastPrinted>2009-03-24T06:16:35Z</cp:lastPrinted>
  <dcterms:created xsi:type="dcterms:W3CDTF">1996-10-08T23:32:33Z</dcterms:created>
  <dcterms:modified xsi:type="dcterms:W3CDTF">2002-01-01T06:42:52Z</dcterms:modified>
  <cp:category/>
  <cp:version/>
  <cp:contentType/>
  <cp:contentStatus/>
</cp:coreProperties>
</file>